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tt\Dropbox (Practical CFO Ltd)\Practical CFO Ltd Team Folder\Admin\4 Marketing\3 Content\2.9 Resources\"/>
    </mc:Choice>
  </mc:AlternateContent>
  <xr:revisionPtr revIDLastSave="0" documentId="8_{86E34C30-1D08-4BBC-9BC7-1EA4D7004BEA}" xr6:coauthVersionLast="45" xr6:coauthVersionMax="45" xr10:uidLastSave="{00000000-0000-0000-0000-000000000000}"/>
  <bookViews>
    <workbookView xWindow="40920" yWindow="-120" windowWidth="29040" windowHeight="15840" xr2:uid="{DB77EB54-C7CD-49B6-9C73-CAE3B107C8F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1" l="1"/>
  <c r="C27" i="1"/>
  <c r="C29" i="1"/>
  <c r="H27" i="1"/>
  <c r="G27" i="1"/>
  <c r="C36" i="1" l="1"/>
</calcChain>
</file>

<file path=xl/sharedStrings.xml><?xml version="1.0" encoding="utf-8"?>
<sst xmlns="http://schemas.openxmlformats.org/spreadsheetml/2006/main" count="56" uniqueCount="46">
  <si>
    <t>Section 1 - Eligibility criteria questionnaire</t>
  </si>
  <si>
    <t>If you can answer ‘yes’ to all of the following questions, you may be eligible for the government-backed scheme.</t>
  </si>
  <si>
    <t>All decisions are subject to credit decision.</t>
  </si>
  <si>
    <t>Section 2 - Industry eligibility</t>
  </si>
  <si>
    <t>A small number of industries are not eligible for the scheme. If your industry appears in the list below, you will not be able to apply for a loan through this scheme.</t>
  </si>
  <si>
    <t>Banks, Building Societies or Insurance.</t>
  </si>
  <si>
    <t>Primary and General secondary education.</t>
  </si>
  <si>
    <t>Business and employers membership organisations; trade unions; religious organisations; political organisations, or households as employers of domestic personnel.</t>
  </si>
  <si>
    <t> Undifferentiated goods- and services-producing activities of private households for own use.</t>
  </si>
  <si>
    <t>https://www.british-business-bank.co.uk/wp-content/uploads/2020/03/Ineligible-and-Restricted-Eligibility-Sector-2017.pdf</t>
  </si>
  <si>
    <t>Section 3 - Additional criteria</t>
  </si>
  <si>
    <t>For facilities with a proposed maturity after 31 December 2020, the facility amount should not exceed: </t>
  </si>
  <si>
    <t>or </t>
  </si>
  <si>
    <t>or</t>
  </si>
  <si>
    <t>You can now proceed with your enquiry form, if you’ve answered ‘yes’ to all of the questions. </t>
  </si>
  <si>
    <t>Are you an existing Lloyds Bank customer?</t>
  </si>
  <si>
    <t>Is your enquiry for finance as a result of the Coronavirus pandemic?</t>
  </si>
  <si>
    <t>Are you a small or medium-sized enterprise with a turnover of less than £45m?</t>
  </si>
  <si>
    <t>If you’re borrowing less than £5m in total (including any existing government-backed lending), is this for a maximum of 6 years?    </t>
  </si>
  <si>
    <t>In the last 3 years, have you borrowed less than £1.2m from the British Business Bank ( i.e. Government backed lending)?</t>
  </si>
  <si>
    <t>Does, or will, your business generate 50% or more of its income from selling goods or providing services?</t>
  </si>
  <si>
    <t>Is your business based in the UK, and will the loan be used to support trading in the UK?</t>
  </si>
  <si>
    <t>Are you applying for a loan in Pound sterling (GBP)?</t>
  </si>
  <si>
    <t>You haven’t received any other state aid in the last 3 years? </t>
  </si>
  <si>
    <t xml:space="preserve"> Is the main reason for seeking finance to support investment, increase working capital, fund business growth or acquisitions, or to refinance existing borrowing?</t>
  </si>
  <si>
    <t>(a)</t>
  </si>
  <si>
    <t>(b)</t>
  </si>
  <si>
    <t>©</t>
  </si>
  <si>
    <t>twice the annual wage bill of the beneficiary (including social charges as well as the cost of personnel working on the undertakings site but formally in the payroll of subcontractors) for 2019, or for the last year available. In the case of undertakings created on or after 1 January 2019, the maximum loan must not exceed the estimated annual wage bill for the first two years in operation;</t>
  </si>
  <si>
    <t>25% of total turnover of the beneficiary in 2019;</t>
  </si>
  <si>
    <t>with appropriate justification and based on a self-certification by the Applicants of its liquidity needs, the liquidity needs of the Applicant from the moment of granting for the coming 18 months. The Applicant’s liquidity plan may include both working capital and investment costs. </t>
  </si>
  <si>
    <t>2019 Accounts</t>
  </si>
  <si>
    <t>Revenue</t>
  </si>
  <si>
    <t>Cost of sales</t>
  </si>
  <si>
    <t>Direct Payroll</t>
  </si>
  <si>
    <t>Gross profit</t>
  </si>
  <si>
    <t>or for businesses started after 1/1/19</t>
  </si>
  <si>
    <t>Payroll</t>
  </si>
  <si>
    <t>Employers NIC</t>
  </si>
  <si>
    <t>Pensions</t>
  </si>
  <si>
    <t>Contractors</t>
  </si>
  <si>
    <t>Yes</t>
  </si>
  <si>
    <t>Maximum loan value (subject to affordabilty)</t>
  </si>
  <si>
    <t>I have a robust financial model</t>
  </si>
  <si>
    <t>Simple eligibility check</t>
  </si>
  <si>
    <t>I'm eligible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</si>
</sst>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b/>
      <sz val="11"/>
      <color rgb="FF323233"/>
      <name val="Arial Nova Light"/>
      <family val="2"/>
    </font>
    <font>
      <sz val="11"/>
      <color theme="1"/>
      <name val="Arial Nova Light"/>
      <family val="2"/>
    </font>
    <font>
      <sz val="11"/>
      <color rgb="FF333333"/>
      <name val="Arial Nova Light"/>
      <family val="2"/>
    </font>
    <font>
      <u/>
      <sz val="11"/>
      <color theme="10"/>
      <name val="Arial Nova Light"/>
      <family val="2"/>
    </font>
  </fonts>
  <fills count="4">
    <fill>
      <patternFill patternType="none"/>
    </fill>
    <fill>
      <patternFill patternType="gray125"/>
    </fill>
    <fill>
      <patternFill patternType="solid">
        <fgColor rgb="FFFFC000"/>
        <bgColor indexed="64"/>
      </patternFill>
    </fill>
    <fill>
      <patternFill patternType="solid">
        <fgColor rgb="FF92D05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2">
    <xf numFmtId="0" fontId="0" fillId="0" borderId="0" xfId="0"/>
    <xf numFmtId="0" fontId="2" fillId="0" borderId="0" xfId="0" applyFont="1" applyAlignment="1">
      <alignment horizontal="left" vertical="center"/>
    </xf>
    <xf numFmtId="0" fontId="3" fillId="0" borderId="0" xfId="0" applyFont="1"/>
    <xf numFmtId="0" fontId="4" fillId="0" borderId="0" xfId="0" applyFont="1" applyAlignment="1">
      <alignment horizontal="left" vertical="center"/>
    </xf>
    <xf numFmtId="0" fontId="4" fillId="0" borderId="0" xfId="0" applyFont="1" applyAlignment="1">
      <alignment horizontal="left" vertical="center" indent="1"/>
    </xf>
    <xf numFmtId="0" fontId="5" fillId="0" borderId="0" xfId="1" applyFont="1"/>
    <xf numFmtId="0" fontId="3" fillId="0" borderId="0" xfId="0" applyFont="1" applyAlignment="1">
      <alignment wrapText="1"/>
    </xf>
    <xf numFmtId="0" fontId="4" fillId="0" borderId="0" xfId="0" applyFont="1" applyAlignment="1">
      <alignment horizontal="left" vertical="center" wrapText="1"/>
    </xf>
    <xf numFmtId="0" fontId="3" fillId="2" borderId="0" xfId="0" applyFont="1" applyFill="1"/>
    <xf numFmtId="0" fontId="3" fillId="0" borderId="0" xfId="0" applyFont="1" applyAlignment="1">
      <alignment horizontal="center" vertical="center" wrapText="1"/>
    </xf>
    <xf numFmtId="0" fontId="3" fillId="3" borderId="0" xfId="0" applyFont="1" applyFill="1"/>
    <xf numFmtId="0" fontId="3" fillId="2" borderId="0" xfId="0" applyFont="1" applyFill="1" applyAlignment="1">
      <alignment wrapText="1"/>
    </xf>
  </cellXfs>
  <cellStyles count="2">
    <cellStyle name="Hyperlink" xfId="1" builtinId="8"/>
    <cellStyle name="Normal" xfId="0" builtinId="0"/>
  </cellStyles>
  <dxfs count="3">
    <dxf>
      <fill>
        <patternFill>
          <bgColor rgb="FFFF000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ritish-business-bank.co.uk/wp-content/uploads/2020/03/Ineligible-and-Restricted-Eligibility-Sector-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44FFD-80F5-455B-9359-45C71E514B38}">
  <dimension ref="A1:H38"/>
  <sheetViews>
    <sheetView tabSelected="1" topLeftCell="A13" workbookViewId="0">
      <selection activeCell="G24" sqref="G24"/>
    </sheetView>
  </sheetViews>
  <sheetFormatPr defaultRowHeight="13.9" x14ac:dyDescent="0.4"/>
  <cols>
    <col min="1" max="1" width="9.06640625" style="2"/>
    <col min="2" max="2" width="136.796875" style="6" customWidth="1"/>
    <col min="3" max="3" width="13.3984375" style="2" bestFit="1" customWidth="1"/>
    <col min="4" max="5" width="9.06640625" style="2"/>
    <col min="6" max="6" width="12.46484375" style="2" bestFit="1" customWidth="1"/>
    <col min="7" max="8" width="14.19921875" style="2" customWidth="1"/>
    <col min="9" max="16384" width="9.06640625" style="2"/>
  </cols>
  <sheetData>
    <row r="1" spans="1:3" x14ac:dyDescent="0.4">
      <c r="A1" s="1" t="s">
        <v>0</v>
      </c>
    </row>
    <row r="2" spans="1:3" x14ac:dyDescent="0.4">
      <c r="A2" s="3" t="s">
        <v>1</v>
      </c>
    </row>
    <row r="3" spans="1:3" x14ac:dyDescent="0.4">
      <c r="A3" s="3" t="s">
        <v>2</v>
      </c>
    </row>
    <row r="4" spans="1:3" x14ac:dyDescent="0.4">
      <c r="B4" s="7"/>
    </row>
    <row r="5" spans="1:3" x14ac:dyDescent="0.4">
      <c r="A5" s="4">
        <v>1</v>
      </c>
      <c r="B5" s="6" t="s">
        <v>15</v>
      </c>
      <c r="C5" s="8" t="s">
        <v>41</v>
      </c>
    </row>
    <row r="6" spans="1:3" x14ac:dyDescent="0.4">
      <c r="A6" s="4">
        <v>2</v>
      </c>
      <c r="B6" s="6" t="s">
        <v>16</v>
      </c>
      <c r="C6" s="8" t="s">
        <v>41</v>
      </c>
    </row>
    <row r="7" spans="1:3" x14ac:dyDescent="0.4">
      <c r="A7" s="4">
        <v>3</v>
      </c>
      <c r="B7" s="6" t="s">
        <v>17</v>
      </c>
      <c r="C7" s="8" t="s">
        <v>41</v>
      </c>
    </row>
    <row r="8" spans="1:3" x14ac:dyDescent="0.4">
      <c r="A8" s="4">
        <v>4</v>
      </c>
      <c r="B8" s="6" t="s">
        <v>18</v>
      </c>
      <c r="C8" s="8" t="s">
        <v>41</v>
      </c>
    </row>
    <row r="9" spans="1:3" x14ac:dyDescent="0.4">
      <c r="A9" s="4">
        <v>5</v>
      </c>
      <c r="B9" s="6" t="s">
        <v>19</v>
      </c>
      <c r="C9" s="8" t="s">
        <v>41</v>
      </c>
    </row>
    <row r="10" spans="1:3" x14ac:dyDescent="0.4">
      <c r="A10" s="4">
        <v>6</v>
      </c>
      <c r="B10" s="6" t="s">
        <v>20</v>
      </c>
      <c r="C10" s="8" t="s">
        <v>41</v>
      </c>
    </row>
    <row r="11" spans="1:3" x14ac:dyDescent="0.4">
      <c r="A11" s="4">
        <v>7</v>
      </c>
      <c r="B11" s="6" t="s">
        <v>21</v>
      </c>
      <c r="C11" s="8" t="s">
        <v>41</v>
      </c>
    </row>
    <row r="12" spans="1:3" x14ac:dyDescent="0.4">
      <c r="A12" s="4">
        <v>8</v>
      </c>
      <c r="B12" s="6" t="s">
        <v>22</v>
      </c>
      <c r="C12" s="8" t="s">
        <v>41</v>
      </c>
    </row>
    <row r="13" spans="1:3" x14ac:dyDescent="0.4">
      <c r="A13" s="4">
        <v>9</v>
      </c>
      <c r="B13" s="6" t="s">
        <v>23</v>
      </c>
      <c r="C13" s="8" t="s">
        <v>41</v>
      </c>
    </row>
    <row r="14" spans="1:3" x14ac:dyDescent="0.4">
      <c r="A14" s="4">
        <v>10</v>
      </c>
      <c r="B14" s="6" t="s">
        <v>24</v>
      </c>
      <c r="C14" s="8" t="s">
        <v>41</v>
      </c>
    </row>
    <row r="16" spans="1:3" x14ac:dyDescent="0.4">
      <c r="A16" s="1" t="s">
        <v>3</v>
      </c>
    </row>
    <row r="17" spans="1:8" x14ac:dyDescent="0.4">
      <c r="A17" s="3" t="s">
        <v>4</v>
      </c>
      <c r="C17" s="8" t="s">
        <v>45</v>
      </c>
    </row>
    <row r="18" spans="1:8" x14ac:dyDescent="0.4">
      <c r="A18" s="4" t="s">
        <v>5</v>
      </c>
    </row>
    <row r="19" spans="1:8" x14ac:dyDescent="0.4">
      <c r="A19" s="4" t="s">
        <v>6</v>
      </c>
    </row>
    <row r="20" spans="1:8" x14ac:dyDescent="0.4">
      <c r="A20" s="4" t="s">
        <v>7</v>
      </c>
    </row>
    <row r="21" spans="1:8" x14ac:dyDescent="0.4">
      <c r="A21" s="4" t="s">
        <v>8</v>
      </c>
      <c r="G21" s="8" t="s">
        <v>41</v>
      </c>
      <c r="H21" s="8"/>
    </row>
    <row r="22" spans="1:8" ht="55.5" x14ac:dyDescent="0.4">
      <c r="G22" s="9" t="s">
        <v>31</v>
      </c>
      <c r="H22" s="9" t="s">
        <v>36</v>
      </c>
    </row>
    <row r="23" spans="1:8" x14ac:dyDescent="0.4">
      <c r="A23" s="5" t="s">
        <v>9</v>
      </c>
    </row>
    <row r="24" spans="1:8" x14ac:dyDescent="0.4">
      <c r="F24" s="2" t="s">
        <v>32</v>
      </c>
      <c r="G24" s="8"/>
      <c r="H24" s="8"/>
    </row>
    <row r="25" spans="1:8" x14ac:dyDescent="0.4">
      <c r="A25" s="1" t="s">
        <v>10</v>
      </c>
      <c r="F25" s="2" t="s">
        <v>33</v>
      </c>
      <c r="G25" s="8"/>
      <c r="H25" s="8"/>
    </row>
    <row r="26" spans="1:8" x14ac:dyDescent="0.4">
      <c r="A26" s="3" t="s">
        <v>11</v>
      </c>
      <c r="F26" s="2" t="s">
        <v>34</v>
      </c>
      <c r="G26" s="8"/>
      <c r="H26" s="8"/>
    </row>
    <row r="27" spans="1:8" ht="41.65" x14ac:dyDescent="0.4">
      <c r="A27" s="2" t="s">
        <v>25</v>
      </c>
      <c r="B27" s="7" t="s">
        <v>28</v>
      </c>
      <c r="C27" s="2">
        <f>IF(G21="yes",ROUND(2*(G26+G28+G29+G30+G31),0),ROUND(2*(H26+H28+H29+H30),0))</f>
        <v>0</v>
      </c>
      <c r="F27" s="2" t="s">
        <v>35</v>
      </c>
      <c r="G27" s="2">
        <f>+G24-G25-G26</f>
        <v>0</v>
      </c>
      <c r="H27" s="2">
        <f>+H24-H25-H26</f>
        <v>0</v>
      </c>
    </row>
    <row r="28" spans="1:8" x14ac:dyDescent="0.4">
      <c r="A28" s="4" t="s">
        <v>12</v>
      </c>
      <c r="F28" s="2" t="s">
        <v>37</v>
      </c>
      <c r="G28" s="8"/>
      <c r="H28" s="8"/>
    </row>
    <row r="29" spans="1:8" x14ac:dyDescent="0.4">
      <c r="A29" s="2" t="s">
        <v>26</v>
      </c>
      <c r="B29" s="7" t="s">
        <v>29</v>
      </c>
      <c r="C29" s="2">
        <f>IF(G21="yes",ROUND(0.25*G24,0),".")</f>
        <v>0</v>
      </c>
      <c r="F29" s="2" t="s">
        <v>38</v>
      </c>
      <c r="G29" s="8"/>
      <c r="H29" s="8"/>
    </row>
    <row r="30" spans="1:8" x14ac:dyDescent="0.4">
      <c r="A30" s="4" t="s">
        <v>13</v>
      </c>
      <c r="F30" s="2" t="s">
        <v>39</v>
      </c>
      <c r="G30" s="8"/>
      <c r="H30" s="8"/>
    </row>
    <row r="31" spans="1:8" ht="27.75" x14ac:dyDescent="0.4">
      <c r="A31" s="2" t="s">
        <v>27</v>
      </c>
      <c r="B31" s="7" t="s">
        <v>30</v>
      </c>
      <c r="C31" s="11" t="s">
        <v>43</v>
      </c>
      <c r="F31" s="2" t="s">
        <v>40</v>
      </c>
      <c r="G31" s="8"/>
      <c r="H31" s="8"/>
    </row>
    <row r="32" spans="1:8" x14ac:dyDescent="0.4">
      <c r="A32" s="3" t="s">
        <v>14</v>
      </c>
    </row>
    <row r="36" spans="2:3" x14ac:dyDescent="0.4">
      <c r="B36" s="6" t="s">
        <v>42</v>
      </c>
      <c r="C36" s="10">
        <f>MIN(C27:C29)</f>
        <v>0</v>
      </c>
    </row>
    <row r="38" spans="2:3" x14ac:dyDescent="0.4">
      <c r="B38" s="6" t="s">
        <v>44</v>
      </c>
      <c r="C38" s="2" t="str">
        <f>IF((COUNTIF(C5:C14,"no")+IF(C17="I'm ineligible",1,0))&gt;0,"Ineligible","Eligible")</f>
        <v>Eligible</v>
      </c>
    </row>
  </sheetData>
  <conditionalFormatting sqref="C38">
    <cfRule type="cellIs" dxfId="1" priority="1" stopIfTrue="1" operator="equal">
      <formula>"Eligible"</formula>
    </cfRule>
    <cfRule type="cellIs" dxfId="0" priority="2" operator="notEqual">
      <formula>"Eligible"</formula>
    </cfRule>
  </conditionalFormatting>
  <dataValidations count="3">
    <dataValidation type="list" allowBlank="1" showInputMessage="1" showErrorMessage="1" sqref="G21:H21 C5:C14" xr:uid="{FBF396F8-DE24-4209-B353-9BBFCA4DD95D}">
      <formula1>"Yes,No"</formula1>
    </dataValidation>
    <dataValidation type="list" allowBlank="1" showInputMessage="1" showErrorMessage="1" sqref="C17" xr:uid="{DDB33CC7-143F-4DC2-82F6-2F8050E26595}">
      <formula1>"I'm eligible,I'm ineligible"</formula1>
    </dataValidation>
    <dataValidation type="list" allowBlank="1" showInputMessage="1" showErrorMessage="1" sqref="C31" xr:uid="{B1767C26-A020-4419-852C-99DD8B92A7F8}">
      <formula1>"I have a robust financial model,"</formula1>
    </dataValidation>
  </dataValidations>
  <hyperlinks>
    <hyperlink ref="A23" r:id="rId1" xr:uid="{005D5674-920F-4624-ADBA-F6669F34E68B}"/>
  </hyperlinks>
  <pageMargins left="0.7" right="0.7" top="0.75" bottom="0.75" header="0.3" footer="0.3"/>
  <pageSetup paperSize="9" orientation="portrait" horizontalDpi="360" verticalDpi="3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topham</dc:creator>
  <cp:lastModifiedBy>matt topham</cp:lastModifiedBy>
  <dcterms:created xsi:type="dcterms:W3CDTF">2020-03-23T17:50:16Z</dcterms:created>
  <dcterms:modified xsi:type="dcterms:W3CDTF">2020-03-23T18:31:16Z</dcterms:modified>
</cp:coreProperties>
</file>